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tabRatio="437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Лист1!$A$1:$S$40</definedName>
  </definedNames>
  <calcPr calcId="124519"/>
</workbook>
</file>

<file path=xl/calcChain.xml><?xml version="1.0" encoding="utf-8"?>
<calcChain xmlns="http://schemas.openxmlformats.org/spreadsheetml/2006/main">
  <c r="Q15" i="1"/>
  <c r="R15"/>
  <c r="P15"/>
  <c r="P30"/>
  <c r="Q30"/>
  <c r="R30"/>
  <c r="S30"/>
  <c r="P27"/>
  <c r="Q27"/>
  <c r="R27"/>
  <c r="S27"/>
  <c r="P25"/>
  <c r="Q25"/>
  <c r="R25"/>
  <c r="S25"/>
  <c r="P22"/>
  <c r="Q22"/>
  <c r="R22"/>
  <c r="S22"/>
  <c r="P18"/>
  <c r="Q18"/>
  <c r="R18"/>
  <c r="S18"/>
  <c r="S15"/>
  <c r="M30"/>
  <c r="N30"/>
  <c r="O30"/>
  <c r="L30"/>
  <c r="M27"/>
  <c r="N27"/>
  <c r="O27"/>
  <c r="L27"/>
  <c r="M25"/>
  <c r="N25"/>
  <c r="O25"/>
  <c r="L25"/>
  <c r="O22"/>
  <c r="M22"/>
  <c r="N22"/>
  <c r="L22"/>
  <c r="M18"/>
  <c r="N18"/>
  <c r="O18"/>
  <c r="L18"/>
  <c r="M15"/>
  <c r="N15"/>
  <c r="O15"/>
  <c r="O39" s="1"/>
  <c r="L15"/>
  <c r="I30"/>
  <c r="K30"/>
  <c r="H30"/>
  <c r="I27"/>
  <c r="K27"/>
  <c r="H27"/>
  <c r="I25"/>
  <c r="K25"/>
  <c r="H25"/>
  <c r="K22"/>
  <c r="I22"/>
  <c r="H22"/>
  <c r="K15"/>
  <c r="K18"/>
  <c r="I18"/>
  <c r="H18"/>
  <c r="S39" l="1"/>
  <c r="R39"/>
  <c r="Q39"/>
  <c r="K39"/>
  <c r="P39"/>
  <c r="N39"/>
  <c r="M39"/>
  <c r="L39"/>
  <c r="J39"/>
  <c r="I39"/>
  <c r="H39"/>
</calcChain>
</file>

<file path=xl/sharedStrings.xml><?xml version="1.0" encoding="utf-8"?>
<sst xmlns="http://schemas.openxmlformats.org/spreadsheetml/2006/main" count="106" uniqueCount="75">
  <si>
    <t xml:space="preserve">         Приложение </t>
  </si>
  <si>
    <t>к постановлению администрации</t>
  </si>
  <si>
    <t xml:space="preserve"> Ковернинского муниципального округа </t>
  </si>
  <si>
    <t>План реализации муниципальной программы</t>
  </si>
  <si>
    <t>«Развитие культуры Ковернинского муниципального округа Нижегородской области»</t>
  </si>
  <si>
    <t>Наименование подпрограммы, основного мероприятия подпрограммы/мероприятий в рамках основного мероприятия подпрограммы</t>
  </si>
  <si>
    <t>Ответственный исполнитель</t>
  </si>
  <si>
    <t>Срок</t>
  </si>
  <si>
    <t>Непосредственный результат (краткое описание)</t>
  </si>
  <si>
    <t>начала реализации</t>
  </si>
  <si>
    <t>окончания реализации</t>
  </si>
  <si>
    <t>федеральный бюджет</t>
  </si>
  <si>
    <t>областной бюджет</t>
  </si>
  <si>
    <t>бюджет округа</t>
  </si>
  <si>
    <t>прочие источники</t>
  </si>
  <si>
    <t>Подпрограмма 1 «Повышение общественно значимого статуса библиотеки, книги, чтения и уровня общей и информационной культуры»</t>
  </si>
  <si>
    <t>1.1. Обеспечение библиотечного и информационного обслуживания</t>
  </si>
  <si>
    <t>МУК «Ковернинская ЦБС»</t>
  </si>
  <si>
    <t>1.2.Участие в Федеральном проекте «Культурная среда»</t>
  </si>
  <si>
    <t>Подпрограмма 2 «Народное художественное творчество»</t>
  </si>
  <si>
    <t>2.1. «Сохранение и развитие народного и художественного творчества»</t>
  </si>
  <si>
    <t>МУК «Ковернинская ЦКС»</t>
  </si>
  <si>
    <t>2.2. «Развитие кинематографии»</t>
  </si>
  <si>
    <t>Подпрограмма 3  «Развитие музейного дела»</t>
  </si>
  <si>
    <t xml:space="preserve">3.1. Предоставление доступа к культурному наследию, находящемуся
 в музее
</t>
  </si>
  <si>
    <t>МУК «МВЦ Отчина»</t>
  </si>
  <si>
    <t>3.2. Федеральный проект "Цифровая культура"</t>
  </si>
  <si>
    <t xml:space="preserve">Подпрограмма  4 «Деятельность и развитие школ дополнительного образования» </t>
  </si>
  <si>
    <t>4.1.Обеспечение сохранения и развитие системы дополнительного образования детей</t>
  </si>
  <si>
    <t>МОУ ДО «ДХШ»                                            МОУ ДО «ДМШ»</t>
  </si>
  <si>
    <t xml:space="preserve">Подпрограмма 5 «Обеспечение реализации муниципальной программы» </t>
  </si>
  <si>
    <t>5.1.Содержание аппарата управления</t>
  </si>
  <si>
    <t>5.2.Содержание централизованной бухгалтерии</t>
  </si>
  <si>
    <t xml:space="preserve">Подпрограмма 6 «Развитие внутреннего и въездного туризма » </t>
  </si>
  <si>
    <t>6.1. Проведение мероприятий, направленных на развитие туризма</t>
  </si>
  <si>
    <t>МУК МВЦ "Отчина"</t>
  </si>
  <si>
    <t xml:space="preserve"> Количество сохраненных, не утраченных народных художественных промыслов составит 1 единица; </t>
  </si>
  <si>
    <t xml:space="preserve">Итого по программе:         </t>
  </si>
  <si>
    <t>2025 год</t>
  </si>
  <si>
    <t>Количество посещений общедоступных библиотек  составит 129440 человек</t>
  </si>
  <si>
    <t>Количество участников клубных формирований составит 1646 человек</t>
  </si>
  <si>
    <t>Количество зрителей на сеансах отечественных фильмов составит 2812 человек</t>
  </si>
  <si>
    <t>Количество платных посещений культурно-массовых мероприятий клубов и домов культуры составит 12467 человек</t>
  </si>
  <si>
    <t>Количество посещений музея составит  3927 человек в год</t>
  </si>
  <si>
    <t>Совокупная посещаемость организаций культуры составит 148646 человек</t>
  </si>
  <si>
    <t xml:space="preserve">Количество туристов, экскурсантов , посетивших Ковернинский округ составит 4800 человек;  </t>
  </si>
  <si>
    <t>Количество изданных рекламно-информационных материалов о туристском потенциале округа составит 400 экземпляров;</t>
  </si>
  <si>
    <t>отдел культуры и туризма администрации</t>
  </si>
  <si>
    <t>от  ____________№ _______</t>
  </si>
  <si>
    <t>Количество публичных библиотек, подключенных к информационно-телекоммуникационной сети "Интернет" составит 14</t>
  </si>
  <si>
    <t xml:space="preserve">Количество туристско-экскурсионных маршрутов сотавит 4 единицы; </t>
  </si>
  <si>
    <t xml:space="preserve">Средняя численность работников туристской отрасли Ковернинского округа составит 3 человека; </t>
  </si>
  <si>
    <t>Количество обучающихся составит 125 человек</t>
  </si>
  <si>
    <t>Финансирование  на 2025 год, тыс.руб.</t>
  </si>
  <si>
    <t xml:space="preserve">Количество туристов, экскурсантов , посетивших Ковернинский округ составит 5100 человек;  </t>
  </si>
  <si>
    <t xml:space="preserve">Количество установленных объектов туристской навигации в округе (всего) составит 5 единиц;    </t>
  </si>
  <si>
    <t>Количество изданных рекламно-информационных материалов о туристском потенциале округа составит 450 экземпляров;</t>
  </si>
  <si>
    <t xml:space="preserve">Количество туристско-экскурсионных маршрутов сотавит 5 единицы; </t>
  </si>
  <si>
    <t>Финансирование  на 2026 год, тыс.руб.</t>
  </si>
  <si>
    <t>на 2025-2027 годы.</t>
  </si>
  <si>
    <t>Финансирование  на 2027 год, тыс.руб.</t>
  </si>
  <si>
    <t>2026 год</t>
  </si>
  <si>
    <t>Количество посещений общедоступных библиотек  составит 129440  человек</t>
  </si>
  <si>
    <t>Количество посещений общедоступных библиотек  составит 142685человек</t>
  </si>
  <si>
    <t>Количество публичных библиотек, подключенных к информационно-телекоммуникационной сети "Интернет" составит 16</t>
  </si>
  <si>
    <t>Количество зрителей на сеансах отечественных фильмов составит 2832 человек</t>
  </si>
  <si>
    <t>Количество платных посещений культурно-массовых мероприятий клубов и домов культуры составит 13090 человек</t>
  </si>
  <si>
    <t>Количество обучающихся составит 125 человека</t>
  </si>
  <si>
    <t>Совокупная посещаемость организаций культуры составит 162534 человек</t>
  </si>
  <si>
    <t xml:space="preserve">Количество туристов, экскурсантов , посетивших Ковернинский округ составит 5400 человек;  </t>
  </si>
  <si>
    <t xml:space="preserve">Количество установленных объектов туристской навигации в округе (всего) составит 5 единицы;    </t>
  </si>
  <si>
    <t>Количество изданных рекламно-информационных материалов о туристском потенциале округа составит 500 экземпляров;</t>
  </si>
  <si>
    <t>Количество участников клубных формирований составит 1666 человек</t>
  </si>
  <si>
    <t xml:space="preserve"> Количество  российских и международных специализированных конгрессно – выставочных мероприятий в сфере туризма, в которых Ковернинский округ примет участие составит 1 единицы.</t>
  </si>
  <si>
    <t xml:space="preserve">2.3. Участие в Федеральных и Региональных проектах:
­ РП «Развитие искусства и творчества                      Субсидия на поддержку отрасли культуры (поддержка лучших сельских учреждений культуры)
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</si>
</sst>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0" borderId="0" xfId="0" applyFont="1"/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164" fontId="0" fillId="0" borderId="0" xfId="0" applyNumberFormat="1"/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164" fontId="11" fillId="0" borderId="0" xfId="0" applyNumberFormat="1" applyFont="1"/>
    <xf numFmtId="0" fontId="0" fillId="0" borderId="0" xfId="0" applyBorder="1" applyAlignment="1">
      <alignment horizontal="center"/>
    </xf>
    <xf numFmtId="0" fontId="5" fillId="2" borderId="3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"/>
  <sheetViews>
    <sheetView tabSelected="1" view="pageBreakPreview" topLeftCell="A34" zoomScale="93" zoomScaleSheetLayoutView="93" workbookViewId="0">
      <selection activeCell="J31" sqref="J31:J38"/>
    </sheetView>
  </sheetViews>
  <sheetFormatPr defaultRowHeight="14.4"/>
  <cols>
    <col min="1" max="1" width="21.5546875" customWidth="1"/>
    <col min="2" max="2" width="23.6640625" customWidth="1"/>
    <col min="3" max="4" width="7.33203125" customWidth="1"/>
    <col min="5" max="7" width="22.5546875" customWidth="1"/>
    <col min="8" max="15" width="7.44140625" customWidth="1"/>
    <col min="16" max="19" width="7.44140625" style="24" customWidth="1"/>
  </cols>
  <sheetData>
    <row r="1" spans="1:21">
      <c r="A1" s="8"/>
      <c r="B1" s="9"/>
      <c r="C1" s="9"/>
      <c r="D1" s="9"/>
      <c r="E1" s="8"/>
      <c r="F1" s="8"/>
      <c r="G1" s="8"/>
      <c r="H1" s="10"/>
      <c r="I1" s="10"/>
      <c r="J1" s="10"/>
      <c r="K1" s="10"/>
      <c r="L1" s="75" t="s">
        <v>0</v>
      </c>
      <c r="M1" s="75"/>
      <c r="N1" s="75"/>
      <c r="O1" s="75"/>
      <c r="P1" s="75"/>
      <c r="Q1" s="75"/>
      <c r="R1" s="75"/>
      <c r="S1" s="75"/>
    </row>
    <row r="2" spans="1:21">
      <c r="A2" s="8"/>
      <c r="B2" s="9"/>
      <c r="C2" s="9"/>
      <c r="D2" s="9"/>
      <c r="E2" s="8"/>
      <c r="F2" s="8"/>
      <c r="G2" s="8"/>
      <c r="H2" s="10"/>
      <c r="I2" s="10"/>
      <c r="J2" s="10"/>
      <c r="K2" s="75" t="s">
        <v>1</v>
      </c>
      <c r="L2" s="75"/>
      <c r="M2" s="75"/>
      <c r="N2" s="75"/>
      <c r="O2" s="75"/>
      <c r="P2" s="75"/>
      <c r="Q2" s="75"/>
      <c r="R2" s="75"/>
      <c r="S2" s="75"/>
    </row>
    <row r="3" spans="1:21">
      <c r="A3" s="8"/>
      <c r="B3" s="9"/>
      <c r="C3" s="9"/>
      <c r="D3" s="9"/>
      <c r="E3" s="8"/>
      <c r="F3" s="8"/>
      <c r="G3" s="8"/>
      <c r="H3" s="10"/>
      <c r="I3" s="10"/>
      <c r="J3" s="10"/>
      <c r="K3" s="75" t="s">
        <v>2</v>
      </c>
      <c r="L3" s="75"/>
      <c r="M3" s="75"/>
      <c r="N3" s="75"/>
      <c r="O3" s="75"/>
      <c r="P3" s="75"/>
      <c r="Q3" s="75"/>
      <c r="R3" s="75"/>
      <c r="S3" s="75"/>
    </row>
    <row r="4" spans="1:21">
      <c r="A4" s="8"/>
      <c r="B4" s="9"/>
      <c r="C4" s="9"/>
      <c r="D4" s="9"/>
      <c r="E4" s="8"/>
      <c r="F4" s="8"/>
      <c r="G4" s="8"/>
      <c r="H4" s="10"/>
      <c r="I4" s="10"/>
      <c r="J4" s="10"/>
      <c r="K4" s="76" t="s">
        <v>48</v>
      </c>
      <c r="L4" s="76"/>
      <c r="M4" s="76"/>
      <c r="N4" s="76"/>
      <c r="O4" s="76"/>
      <c r="P4" s="76"/>
      <c r="Q4" s="76"/>
      <c r="R4" s="76"/>
      <c r="S4" s="76"/>
    </row>
    <row r="5" spans="1:21" ht="20.399999999999999">
      <c r="A5" s="8"/>
      <c r="B5" s="9"/>
      <c r="C5" s="9"/>
      <c r="D5" s="9"/>
      <c r="E5" s="11"/>
      <c r="F5" s="29"/>
      <c r="G5" s="12"/>
      <c r="H5" s="8"/>
      <c r="I5" s="8"/>
      <c r="J5" s="8"/>
      <c r="K5" s="8"/>
      <c r="L5" s="10"/>
      <c r="M5" s="10"/>
      <c r="N5" s="10"/>
      <c r="O5" s="10"/>
      <c r="P5" s="11"/>
      <c r="Q5" s="11"/>
      <c r="R5" s="11"/>
      <c r="S5" s="11"/>
    </row>
    <row r="6" spans="1:21" ht="20.399999999999999">
      <c r="A6" s="8"/>
      <c r="B6" s="9"/>
      <c r="C6" s="9"/>
      <c r="D6" s="9"/>
      <c r="E6" s="8"/>
      <c r="F6" s="29"/>
      <c r="G6" s="8"/>
      <c r="H6" s="8"/>
      <c r="I6" s="8"/>
      <c r="J6" s="8"/>
      <c r="K6" s="8"/>
      <c r="L6" s="10"/>
      <c r="M6" s="10"/>
      <c r="N6" s="10"/>
      <c r="O6" s="10"/>
      <c r="P6" s="11"/>
      <c r="Q6" s="11"/>
      <c r="R6" s="11"/>
      <c r="S6" s="11"/>
    </row>
    <row r="7" spans="1:21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11"/>
      <c r="Q7" s="11"/>
      <c r="R7" s="11"/>
      <c r="S7" s="11"/>
    </row>
    <row r="8" spans="1:21">
      <c r="A8" s="74" t="s">
        <v>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11"/>
      <c r="Q8" s="11"/>
      <c r="R8" s="11"/>
      <c r="S8" s="11"/>
    </row>
    <row r="9" spans="1:21">
      <c r="A9" s="70" t="s">
        <v>59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1"/>
      <c r="Q9" s="11"/>
      <c r="R9" s="11"/>
      <c r="S9" s="11"/>
    </row>
    <row r="10" spans="1:21">
      <c r="A10" s="8"/>
      <c r="B10" s="9"/>
      <c r="C10" s="9"/>
      <c r="D10" s="9"/>
      <c r="E10" s="8"/>
      <c r="F10" s="8"/>
      <c r="G10" s="8"/>
      <c r="H10" s="8"/>
      <c r="I10" s="8"/>
      <c r="J10" s="8"/>
      <c r="K10" s="8"/>
      <c r="L10" s="10"/>
      <c r="M10" s="10"/>
      <c r="N10" s="10"/>
      <c r="O10" s="10"/>
      <c r="P10" s="11"/>
      <c r="Q10" s="11"/>
      <c r="R10" s="11"/>
      <c r="S10" s="11"/>
    </row>
    <row r="11" spans="1:21" ht="33.75" customHeight="1">
      <c r="A11" s="58" t="s">
        <v>5</v>
      </c>
      <c r="B11" s="58" t="s">
        <v>6</v>
      </c>
      <c r="C11" s="51" t="s">
        <v>7</v>
      </c>
      <c r="D11" s="51"/>
      <c r="E11" s="71" t="s">
        <v>8</v>
      </c>
      <c r="F11" s="72"/>
      <c r="G11" s="73"/>
      <c r="H11" s="71" t="s">
        <v>53</v>
      </c>
      <c r="I11" s="72"/>
      <c r="J11" s="72"/>
      <c r="K11" s="73"/>
      <c r="L11" s="71" t="s">
        <v>58</v>
      </c>
      <c r="M11" s="72"/>
      <c r="N11" s="72"/>
      <c r="O11" s="73"/>
      <c r="P11" s="51" t="s">
        <v>60</v>
      </c>
      <c r="Q11" s="51"/>
      <c r="R11" s="51"/>
      <c r="S11" s="51"/>
    </row>
    <row r="12" spans="1:21" ht="15" customHeight="1">
      <c r="A12" s="60"/>
      <c r="B12" s="60"/>
      <c r="C12" s="64" t="s">
        <v>9</v>
      </c>
      <c r="D12" s="64" t="s">
        <v>10</v>
      </c>
      <c r="E12" s="65" t="s">
        <v>38</v>
      </c>
      <c r="F12" s="67" t="s">
        <v>61</v>
      </c>
      <c r="G12" s="67">
        <v>2027</v>
      </c>
      <c r="H12" s="68" t="s">
        <v>11</v>
      </c>
      <c r="I12" s="68" t="s">
        <v>12</v>
      </c>
      <c r="J12" s="68" t="s">
        <v>13</v>
      </c>
      <c r="K12" s="68" t="s">
        <v>14</v>
      </c>
      <c r="L12" s="68" t="s">
        <v>11</v>
      </c>
      <c r="M12" s="68" t="s">
        <v>12</v>
      </c>
      <c r="N12" s="68" t="s">
        <v>13</v>
      </c>
      <c r="O12" s="68" t="s">
        <v>14</v>
      </c>
      <c r="P12" s="64" t="s">
        <v>11</v>
      </c>
      <c r="Q12" s="64" t="s">
        <v>12</v>
      </c>
      <c r="R12" s="64" t="s">
        <v>13</v>
      </c>
      <c r="S12" s="64" t="s">
        <v>14</v>
      </c>
      <c r="T12" s="1"/>
      <c r="U12" s="1"/>
    </row>
    <row r="13" spans="1:21" ht="63" customHeight="1">
      <c r="A13" s="59"/>
      <c r="B13" s="59"/>
      <c r="C13" s="64"/>
      <c r="D13" s="64"/>
      <c r="E13" s="66"/>
      <c r="F13" s="67"/>
      <c r="G13" s="67"/>
      <c r="H13" s="69"/>
      <c r="I13" s="69"/>
      <c r="J13" s="69"/>
      <c r="K13" s="69"/>
      <c r="L13" s="69"/>
      <c r="M13" s="69"/>
      <c r="N13" s="69"/>
      <c r="O13" s="69"/>
      <c r="P13" s="68"/>
      <c r="Q13" s="68"/>
      <c r="R13" s="68"/>
      <c r="S13" s="68"/>
    </row>
    <row r="14" spans="1:21">
      <c r="A14" s="13">
        <v>1</v>
      </c>
      <c r="B14" s="13">
        <v>2</v>
      </c>
      <c r="C14" s="13">
        <v>3</v>
      </c>
      <c r="D14" s="13">
        <v>4</v>
      </c>
      <c r="E14" s="13">
        <v>8</v>
      </c>
      <c r="F14" s="13">
        <v>9</v>
      </c>
      <c r="G14" s="13">
        <v>10</v>
      </c>
      <c r="H14" s="13">
        <v>11</v>
      </c>
      <c r="I14" s="13">
        <v>12</v>
      </c>
      <c r="J14" s="13">
        <v>13</v>
      </c>
      <c r="K14" s="13">
        <v>14</v>
      </c>
      <c r="L14" s="13">
        <v>15</v>
      </c>
      <c r="M14" s="13">
        <v>16</v>
      </c>
      <c r="N14" s="13">
        <v>17</v>
      </c>
      <c r="O14" s="13">
        <v>18</v>
      </c>
      <c r="P14" s="13">
        <v>19</v>
      </c>
      <c r="Q14" s="13">
        <v>20</v>
      </c>
      <c r="R14" s="13">
        <v>21</v>
      </c>
      <c r="S14" s="13">
        <v>22</v>
      </c>
    </row>
    <row r="15" spans="1:21">
      <c r="A15" s="61" t="s">
        <v>15</v>
      </c>
      <c r="B15" s="62"/>
      <c r="C15" s="62"/>
      <c r="D15" s="62"/>
      <c r="E15" s="62"/>
      <c r="F15" s="62"/>
      <c r="G15" s="63"/>
      <c r="H15" s="19">
        <v>40.299999999999997</v>
      </c>
      <c r="I15" s="19">
        <v>802.1</v>
      </c>
      <c r="J15" s="19">
        <v>20398.2</v>
      </c>
      <c r="K15" s="19">
        <f t="shared" ref="K15" si="0">K16+K17</f>
        <v>0</v>
      </c>
      <c r="L15" s="19">
        <f>L16+L17</f>
        <v>39.299999999999997</v>
      </c>
      <c r="M15" s="19">
        <f t="shared" ref="M15:O15" si="1">M16+M17</f>
        <v>14.5</v>
      </c>
      <c r="N15" s="19">
        <f t="shared" si="1"/>
        <v>19783.8</v>
      </c>
      <c r="O15" s="19">
        <f t="shared" si="1"/>
        <v>0</v>
      </c>
      <c r="P15" s="27">
        <f>P16</f>
        <v>40.299999999999997</v>
      </c>
      <c r="Q15" s="27">
        <f t="shared" ref="Q15:R15" si="2">Q16</f>
        <v>17.3</v>
      </c>
      <c r="R15" s="27">
        <f t="shared" si="2"/>
        <v>19783.7</v>
      </c>
      <c r="S15" s="28">
        <f t="shared" ref="S15" si="3">S16+S17</f>
        <v>0</v>
      </c>
    </row>
    <row r="16" spans="1:21" ht="60.75" customHeight="1">
      <c r="A16" s="14" t="s">
        <v>16</v>
      </c>
      <c r="B16" s="58" t="s">
        <v>17</v>
      </c>
      <c r="C16" s="58">
        <v>2025</v>
      </c>
      <c r="D16" s="58">
        <v>2027</v>
      </c>
      <c r="E16" s="14" t="s">
        <v>62</v>
      </c>
      <c r="F16" s="14" t="s">
        <v>39</v>
      </c>
      <c r="G16" s="14" t="s">
        <v>63</v>
      </c>
      <c r="H16" s="20">
        <v>40.299999999999997</v>
      </c>
      <c r="I16" s="20">
        <v>802.1</v>
      </c>
      <c r="J16" s="20">
        <v>20398.2</v>
      </c>
      <c r="K16" s="20">
        <v>0</v>
      </c>
      <c r="L16" s="20">
        <v>39.299999999999997</v>
      </c>
      <c r="M16" s="20">
        <v>14.5</v>
      </c>
      <c r="N16" s="20">
        <v>19783.8</v>
      </c>
      <c r="O16" s="20">
        <v>0</v>
      </c>
      <c r="P16" s="20">
        <v>40.299999999999997</v>
      </c>
      <c r="Q16" s="20">
        <v>17.3</v>
      </c>
      <c r="R16" s="20">
        <v>19783.7</v>
      </c>
      <c r="S16" s="20">
        <v>0</v>
      </c>
    </row>
    <row r="17" spans="1:21" ht="77.25" hidden="1" customHeight="1">
      <c r="A17" s="14" t="s">
        <v>18</v>
      </c>
      <c r="B17" s="59"/>
      <c r="C17" s="59"/>
      <c r="D17" s="59"/>
      <c r="E17" s="14" t="s">
        <v>49</v>
      </c>
      <c r="F17" s="14" t="s">
        <v>49</v>
      </c>
      <c r="G17" s="14" t="s">
        <v>64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</row>
    <row r="18" spans="1:21" ht="27.75" customHeight="1">
      <c r="A18" s="55" t="s">
        <v>19</v>
      </c>
      <c r="B18" s="56"/>
      <c r="C18" s="56"/>
      <c r="D18" s="56"/>
      <c r="E18" s="56"/>
      <c r="F18" s="56"/>
      <c r="G18" s="57"/>
      <c r="H18" s="21">
        <f>H19+H20+H21</f>
        <v>100</v>
      </c>
      <c r="I18" s="21">
        <f t="shared" ref="I18" si="4">I19+I20+I21</f>
        <v>33.299999999999997</v>
      </c>
      <c r="J18" s="21">
        <v>46329.1</v>
      </c>
      <c r="K18" s="21">
        <f>K19+K20+K21</f>
        <v>0</v>
      </c>
      <c r="L18" s="21">
        <f>L19+L20+L21</f>
        <v>0</v>
      </c>
      <c r="M18" s="21">
        <f t="shared" ref="M18:O18" si="5">M19+M20+M21</f>
        <v>0</v>
      </c>
      <c r="N18" s="21">
        <f t="shared" si="5"/>
        <v>43046.8</v>
      </c>
      <c r="O18" s="21">
        <f t="shared" si="5"/>
        <v>0</v>
      </c>
      <c r="P18" s="21">
        <f t="shared" ref="P18" si="6">P19+P20+P21</f>
        <v>0</v>
      </c>
      <c r="Q18" s="21">
        <f t="shared" ref="Q18" si="7">Q19+Q20+Q21</f>
        <v>0</v>
      </c>
      <c r="R18" s="21">
        <f t="shared" ref="R18" si="8">R19+R20+R21</f>
        <v>43046.8</v>
      </c>
      <c r="S18" s="21">
        <f t="shared" ref="S18" si="9">S19+S20+S21</f>
        <v>0</v>
      </c>
    </row>
    <row r="19" spans="1:21" ht="62.25" customHeight="1">
      <c r="A19" s="14" t="s">
        <v>20</v>
      </c>
      <c r="B19" s="58" t="s">
        <v>21</v>
      </c>
      <c r="C19" s="58">
        <v>2025</v>
      </c>
      <c r="D19" s="58">
        <v>2027</v>
      </c>
      <c r="E19" s="14" t="s">
        <v>40</v>
      </c>
      <c r="F19" s="14" t="s">
        <v>40</v>
      </c>
      <c r="G19" s="14" t="s">
        <v>72</v>
      </c>
      <c r="H19" s="20">
        <v>0</v>
      </c>
      <c r="I19" s="20">
        <v>0</v>
      </c>
      <c r="J19" s="20">
        <v>42120.4</v>
      </c>
      <c r="K19" s="20">
        <v>0</v>
      </c>
      <c r="L19" s="20">
        <v>0</v>
      </c>
      <c r="M19" s="20">
        <v>0</v>
      </c>
      <c r="N19" s="20">
        <v>37887.9</v>
      </c>
      <c r="O19" s="20">
        <v>0</v>
      </c>
      <c r="P19" s="20">
        <v>0</v>
      </c>
      <c r="Q19" s="20">
        <v>0</v>
      </c>
      <c r="R19" s="20">
        <v>37887.9</v>
      </c>
      <c r="S19" s="20">
        <v>0</v>
      </c>
    </row>
    <row r="20" spans="1:21" ht="62.25" customHeight="1">
      <c r="A20" s="14" t="s">
        <v>22</v>
      </c>
      <c r="B20" s="60"/>
      <c r="C20" s="60"/>
      <c r="D20" s="60"/>
      <c r="E20" s="14" t="s">
        <v>41</v>
      </c>
      <c r="F20" s="14" t="s">
        <v>41</v>
      </c>
      <c r="G20" s="14" t="s">
        <v>65</v>
      </c>
      <c r="H20" s="20">
        <v>0</v>
      </c>
      <c r="I20" s="20">
        <v>0</v>
      </c>
      <c r="J20" s="20">
        <v>4200.3999999999996</v>
      </c>
      <c r="K20" s="20">
        <v>0</v>
      </c>
      <c r="L20" s="20">
        <v>0</v>
      </c>
      <c r="M20" s="20">
        <v>0</v>
      </c>
      <c r="N20" s="20">
        <v>5158.8999999999996</v>
      </c>
      <c r="O20" s="20">
        <v>0</v>
      </c>
      <c r="P20" s="20">
        <v>0</v>
      </c>
      <c r="Q20" s="20">
        <v>0</v>
      </c>
      <c r="R20" s="20">
        <v>5158.8999999999996</v>
      </c>
      <c r="S20" s="20">
        <v>0</v>
      </c>
    </row>
    <row r="21" spans="1:21" ht="131.4" customHeight="1">
      <c r="A21" s="14" t="s">
        <v>74</v>
      </c>
      <c r="B21" s="59"/>
      <c r="C21" s="59"/>
      <c r="D21" s="59"/>
      <c r="E21" s="14" t="s">
        <v>42</v>
      </c>
      <c r="F21" s="14" t="s">
        <v>42</v>
      </c>
      <c r="G21" s="14" t="s">
        <v>66</v>
      </c>
      <c r="H21" s="20">
        <v>100</v>
      </c>
      <c r="I21" s="20">
        <v>33.299999999999997</v>
      </c>
      <c r="J21" s="20">
        <v>8.3000000000000007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</row>
    <row r="22" spans="1:21" ht="17.25" customHeight="1">
      <c r="A22" s="55" t="s">
        <v>23</v>
      </c>
      <c r="B22" s="56"/>
      <c r="C22" s="56"/>
      <c r="D22" s="56"/>
      <c r="E22" s="56"/>
      <c r="F22" s="56"/>
      <c r="G22" s="57"/>
      <c r="H22" s="21">
        <f>H23+H24</f>
        <v>0</v>
      </c>
      <c r="I22" s="21">
        <f t="shared" ref="I22:K22" si="10">I23+I24</f>
        <v>0</v>
      </c>
      <c r="J22" s="21">
        <v>6870.5</v>
      </c>
      <c r="K22" s="21">
        <f t="shared" si="10"/>
        <v>0</v>
      </c>
      <c r="L22" s="21">
        <f>L23+L24</f>
        <v>0</v>
      </c>
      <c r="M22" s="21">
        <f t="shared" ref="M22:O22" si="11">M23+M24</f>
        <v>0</v>
      </c>
      <c r="N22" s="21">
        <f t="shared" si="11"/>
        <v>6064.6</v>
      </c>
      <c r="O22" s="21">
        <f t="shared" si="11"/>
        <v>0</v>
      </c>
      <c r="P22" s="21">
        <f t="shared" ref="P22" si="12">P23+P24</f>
        <v>0</v>
      </c>
      <c r="Q22" s="21">
        <f t="shared" ref="Q22" si="13">Q23+Q24</f>
        <v>0</v>
      </c>
      <c r="R22" s="21">
        <f t="shared" ref="R22" si="14">R23+R24</f>
        <v>6064.6</v>
      </c>
      <c r="S22" s="21">
        <f t="shared" ref="S22" si="15">S23+S24</f>
        <v>0</v>
      </c>
    </row>
    <row r="23" spans="1:21" ht="59.25" customHeight="1">
      <c r="A23" s="14" t="s">
        <v>24</v>
      </c>
      <c r="B23" s="58" t="s">
        <v>25</v>
      </c>
      <c r="C23" s="58">
        <v>2025</v>
      </c>
      <c r="D23" s="58">
        <v>2027</v>
      </c>
      <c r="E23" s="14" t="s">
        <v>43</v>
      </c>
      <c r="F23" s="14" t="s">
        <v>43</v>
      </c>
      <c r="G23" s="14" t="s">
        <v>43</v>
      </c>
      <c r="H23" s="20">
        <v>0</v>
      </c>
      <c r="I23" s="20">
        <v>0</v>
      </c>
      <c r="J23" s="20">
        <v>6870.5</v>
      </c>
      <c r="K23" s="20">
        <v>0</v>
      </c>
      <c r="L23" s="20">
        <v>0</v>
      </c>
      <c r="M23" s="20">
        <v>0</v>
      </c>
      <c r="N23" s="20">
        <v>6064.6</v>
      </c>
      <c r="O23" s="20">
        <v>0</v>
      </c>
      <c r="P23" s="20">
        <v>0</v>
      </c>
      <c r="Q23" s="20">
        <v>0</v>
      </c>
      <c r="R23" s="20">
        <v>6064.6</v>
      </c>
      <c r="S23" s="20">
        <v>0</v>
      </c>
    </row>
    <row r="24" spans="1:21" ht="44.25" hidden="1" customHeight="1">
      <c r="A24" s="14" t="s">
        <v>26</v>
      </c>
      <c r="B24" s="60"/>
      <c r="C24" s="60"/>
      <c r="D24" s="60"/>
      <c r="E24" s="14" t="s">
        <v>43</v>
      </c>
      <c r="F24" s="14" t="s">
        <v>43</v>
      </c>
      <c r="G24" s="14" t="s">
        <v>43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</row>
    <row r="25" spans="1:21" ht="28.5" customHeight="1">
      <c r="A25" s="55" t="s">
        <v>27</v>
      </c>
      <c r="B25" s="56"/>
      <c r="C25" s="56"/>
      <c r="D25" s="56"/>
      <c r="E25" s="56"/>
      <c r="F25" s="56"/>
      <c r="G25" s="57"/>
      <c r="H25" s="21">
        <f>H26</f>
        <v>0</v>
      </c>
      <c r="I25" s="21">
        <f t="shared" ref="I25:K25" si="16">I26</f>
        <v>0</v>
      </c>
      <c r="J25" s="21">
        <v>9516.6</v>
      </c>
      <c r="K25" s="21">
        <f t="shared" si="16"/>
        <v>0</v>
      </c>
      <c r="L25" s="21">
        <f>L26</f>
        <v>0</v>
      </c>
      <c r="M25" s="21">
        <f t="shared" ref="M25:O25" si="17">M26</f>
        <v>0</v>
      </c>
      <c r="N25" s="21">
        <f t="shared" si="17"/>
        <v>9621.2999999999993</v>
      </c>
      <c r="O25" s="21">
        <f t="shared" si="17"/>
        <v>0</v>
      </c>
      <c r="P25" s="21">
        <f t="shared" ref="P25" si="18">P26</f>
        <v>0</v>
      </c>
      <c r="Q25" s="21">
        <f t="shared" ref="Q25" si="19">Q26</f>
        <v>0</v>
      </c>
      <c r="R25" s="21">
        <f t="shared" ref="R25" si="20">R26</f>
        <v>9621.2999999999993</v>
      </c>
      <c r="S25" s="21">
        <f t="shared" ref="S25" si="21">S26</f>
        <v>0</v>
      </c>
    </row>
    <row r="26" spans="1:21" ht="59.25" customHeight="1">
      <c r="A26" s="14" t="s">
        <v>28</v>
      </c>
      <c r="B26" s="15" t="s">
        <v>29</v>
      </c>
      <c r="C26" s="15">
        <v>2025</v>
      </c>
      <c r="D26" s="15">
        <v>2027</v>
      </c>
      <c r="E26" s="14" t="s">
        <v>67</v>
      </c>
      <c r="F26" s="14" t="s">
        <v>52</v>
      </c>
      <c r="G26" s="14" t="s">
        <v>52</v>
      </c>
      <c r="H26" s="20">
        <v>0</v>
      </c>
      <c r="I26" s="20">
        <v>0</v>
      </c>
      <c r="J26" s="20">
        <v>9516.6</v>
      </c>
      <c r="K26" s="20">
        <v>0</v>
      </c>
      <c r="L26" s="20">
        <v>0</v>
      </c>
      <c r="M26" s="20">
        <v>0</v>
      </c>
      <c r="N26" s="20">
        <v>9621.2999999999993</v>
      </c>
      <c r="O26" s="20">
        <v>0</v>
      </c>
      <c r="P26" s="20">
        <v>0</v>
      </c>
      <c r="Q26" s="20">
        <v>0</v>
      </c>
      <c r="R26" s="20">
        <v>9621.2999999999993</v>
      </c>
      <c r="S26" s="20">
        <v>0</v>
      </c>
    </row>
    <row r="27" spans="1:21" ht="27.75" customHeight="1">
      <c r="A27" s="55" t="s">
        <v>30</v>
      </c>
      <c r="B27" s="56"/>
      <c r="C27" s="56"/>
      <c r="D27" s="56"/>
      <c r="E27" s="56"/>
      <c r="F27" s="56"/>
      <c r="G27" s="57"/>
      <c r="H27" s="21">
        <f>H28+H29</f>
        <v>0</v>
      </c>
      <c r="I27" s="21">
        <f t="shared" ref="I27:K27" si="22">I28+I29</f>
        <v>0</v>
      </c>
      <c r="J27" s="21">
        <v>6342</v>
      </c>
      <c r="K27" s="21">
        <f t="shared" si="22"/>
        <v>0</v>
      </c>
      <c r="L27" s="21">
        <f>L28+L29</f>
        <v>0</v>
      </c>
      <c r="M27" s="21">
        <f t="shared" ref="M27:O27" si="23">M28+M29</f>
        <v>0</v>
      </c>
      <c r="N27" s="21">
        <f t="shared" si="23"/>
        <v>6071.7999999999993</v>
      </c>
      <c r="O27" s="21">
        <f t="shared" si="23"/>
        <v>0</v>
      </c>
      <c r="P27" s="21">
        <f t="shared" ref="P27" si="24">P28+P29</f>
        <v>0</v>
      </c>
      <c r="Q27" s="21">
        <f t="shared" ref="Q27" si="25">Q28+Q29</f>
        <v>0</v>
      </c>
      <c r="R27" s="21">
        <f t="shared" ref="R27" si="26">R28+R29</f>
        <v>6071.7999999999993</v>
      </c>
      <c r="S27" s="21">
        <f t="shared" ref="S27" si="27">S28+S29</f>
        <v>0</v>
      </c>
    </row>
    <row r="28" spans="1:21" ht="53.25" customHeight="1">
      <c r="A28" s="14" t="s">
        <v>31</v>
      </c>
      <c r="B28" s="16" t="s">
        <v>47</v>
      </c>
      <c r="C28" s="15">
        <v>2025</v>
      </c>
      <c r="D28" s="15">
        <v>2027</v>
      </c>
      <c r="E28" s="14" t="s">
        <v>44</v>
      </c>
      <c r="F28" s="14" t="s">
        <v>44</v>
      </c>
      <c r="G28" s="14" t="s">
        <v>68</v>
      </c>
      <c r="H28" s="20">
        <v>0</v>
      </c>
      <c r="I28" s="20">
        <v>0</v>
      </c>
      <c r="J28" s="20">
        <v>1182.5</v>
      </c>
      <c r="K28" s="20">
        <v>0</v>
      </c>
      <c r="L28" s="20">
        <v>0</v>
      </c>
      <c r="M28" s="20">
        <v>0</v>
      </c>
      <c r="N28" s="20">
        <v>1178.9000000000001</v>
      </c>
      <c r="O28" s="20">
        <v>0</v>
      </c>
      <c r="P28" s="20">
        <v>0</v>
      </c>
      <c r="Q28" s="20">
        <v>0</v>
      </c>
      <c r="R28" s="20">
        <v>1178.9000000000001</v>
      </c>
      <c r="S28" s="20">
        <v>0</v>
      </c>
    </row>
    <row r="29" spans="1:21" ht="53.25" customHeight="1">
      <c r="A29" s="17" t="s">
        <v>32</v>
      </c>
      <c r="B29" s="16" t="s">
        <v>47</v>
      </c>
      <c r="C29" s="16">
        <v>2025</v>
      </c>
      <c r="D29" s="16">
        <v>2027</v>
      </c>
      <c r="E29" s="30" t="s">
        <v>44</v>
      </c>
      <c r="F29" s="14" t="s">
        <v>44</v>
      </c>
      <c r="G29" s="14" t="s">
        <v>68</v>
      </c>
      <c r="H29" s="20">
        <v>0</v>
      </c>
      <c r="I29" s="20">
        <v>0</v>
      </c>
      <c r="J29" s="20">
        <v>5159.5</v>
      </c>
      <c r="K29" s="20">
        <v>0</v>
      </c>
      <c r="L29" s="20">
        <v>0</v>
      </c>
      <c r="M29" s="20">
        <v>0</v>
      </c>
      <c r="N29" s="20">
        <v>4892.8999999999996</v>
      </c>
      <c r="O29" s="20">
        <v>0</v>
      </c>
      <c r="P29" s="20">
        <v>0</v>
      </c>
      <c r="Q29" s="20">
        <v>0</v>
      </c>
      <c r="R29" s="20">
        <v>4892.8999999999996</v>
      </c>
      <c r="S29" s="20">
        <v>0</v>
      </c>
    </row>
    <row r="30" spans="1:21" ht="27.75" customHeight="1">
      <c r="A30" s="46" t="s">
        <v>33</v>
      </c>
      <c r="B30" s="46"/>
      <c r="C30" s="46"/>
      <c r="D30" s="46"/>
      <c r="E30" s="47"/>
      <c r="F30" s="47"/>
      <c r="G30" s="47"/>
      <c r="H30" s="21">
        <f>H31</f>
        <v>0</v>
      </c>
      <c r="I30" s="21">
        <f t="shared" ref="I30:K30" si="28">I31</f>
        <v>0</v>
      </c>
      <c r="J30" s="21">
        <v>700</v>
      </c>
      <c r="K30" s="21">
        <f t="shared" si="28"/>
        <v>0</v>
      </c>
      <c r="L30" s="21">
        <f>L31</f>
        <v>0</v>
      </c>
      <c r="M30" s="21">
        <f t="shared" ref="M30:O30" si="29">M31</f>
        <v>0</v>
      </c>
      <c r="N30" s="21">
        <f t="shared" si="29"/>
        <v>800</v>
      </c>
      <c r="O30" s="21">
        <f t="shared" si="29"/>
        <v>0</v>
      </c>
      <c r="P30" s="21">
        <f t="shared" ref="P30" si="30">P31</f>
        <v>0</v>
      </c>
      <c r="Q30" s="21">
        <f t="shared" ref="Q30" si="31">Q31</f>
        <v>0</v>
      </c>
      <c r="R30" s="21">
        <f t="shared" ref="R30" si="32">R31</f>
        <v>800</v>
      </c>
      <c r="S30" s="21">
        <f t="shared" ref="S30" si="33">S31</f>
        <v>0</v>
      </c>
      <c r="T30" s="2"/>
      <c r="U30" s="2"/>
    </row>
    <row r="31" spans="1:21" ht="65.25" customHeight="1">
      <c r="A31" s="48" t="s">
        <v>34</v>
      </c>
      <c r="B31" s="51" t="s">
        <v>35</v>
      </c>
      <c r="C31" s="51">
        <v>2025</v>
      </c>
      <c r="D31" s="52">
        <v>2027</v>
      </c>
      <c r="E31" s="30" t="s">
        <v>45</v>
      </c>
      <c r="F31" s="30" t="s">
        <v>54</v>
      </c>
      <c r="G31" s="30" t="s">
        <v>69</v>
      </c>
      <c r="H31" s="43">
        <v>0</v>
      </c>
      <c r="I31" s="43">
        <v>0</v>
      </c>
      <c r="J31" s="43">
        <v>700</v>
      </c>
      <c r="K31" s="43">
        <v>0</v>
      </c>
      <c r="L31" s="43">
        <v>0</v>
      </c>
      <c r="M31" s="43">
        <v>0</v>
      </c>
      <c r="N31" s="43">
        <v>800</v>
      </c>
      <c r="O31" s="43">
        <v>0</v>
      </c>
      <c r="P31" s="43">
        <v>0</v>
      </c>
      <c r="Q31" s="43">
        <v>0</v>
      </c>
      <c r="R31" s="43">
        <v>800</v>
      </c>
      <c r="S31" s="43">
        <v>0</v>
      </c>
      <c r="T31" s="38"/>
      <c r="U31" s="3"/>
    </row>
    <row r="32" spans="1:21" ht="65.25" customHeight="1">
      <c r="A32" s="49"/>
      <c r="B32" s="51"/>
      <c r="C32" s="51"/>
      <c r="D32" s="53"/>
      <c r="E32" s="31" t="s">
        <v>70</v>
      </c>
      <c r="F32" s="31" t="s">
        <v>55</v>
      </c>
      <c r="G32" s="31" t="s">
        <v>55</v>
      </c>
      <c r="H32" s="44">
        <v>0</v>
      </c>
      <c r="I32" s="44">
        <v>0</v>
      </c>
      <c r="J32" s="44"/>
      <c r="K32" s="44">
        <v>0</v>
      </c>
      <c r="L32" s="44">
        <v>0</v>
      </c>
      <c r="M32" s="44">
        <v>0</v>
      </c>
      <c r="N32" s="44"/>
      <c r="O32" s="44">
        <v>0</v>
      </c>
      <c r="P32" s="44">
        <v>0</v>
      </c>
      <c r="Q32" s="44">
        <v>0</v>
      </c>
      <c r="R32" s="44"/>
      <c r="S32" s="44"/>
      <c r="T32" s="38"/>
      <c r="U32" s="3"/>
    </row>
    <row r="33" spans="1:21" ht="65.25" customHeight="1">
      <c r="A33" s="49"/>
      <c r="B33" s="51"/>
      <c r="C33" s="51"/>
      <c r="D33" s="53"/>
      <c r="E33" s="31" t="s">
        <v>46</v>
      </c>
      <c r="F33" s="31" t="s">
        <v>56</v>
      </c>
      <c r="G33" s="31" t="s">
        <v>71</v>
      </c>
      <c r="H33" s="44">
        <v>0</v>
      </c>
      <c r="I33" s="44">
        <v>0</v>
      </c>
      <c r="J33" s="44"/>
      <c r="K33" s="44">
        <v>0</v>
      </c>
      <c r="L33" s="44">
        <v>0</v>
      </c>
      <c r="M33" s="44">
        <v>0</v>
      </c>
      <c r="N33" s="44"/>
      <c r="O33" s="44">
        <v>0</v>
      </c>
      <c r="P33" s="44">
        <v>0</v>
      </c>
      <c r="Q33" s="44">
        <v>0</v>
      </c>
      <c r="R33" s="44"/>
      <c r="S33" s="44"/>
      <c r="T33" s="38"/>
      <c r="U33" s="3"/>
    </row>
    <row r="34" spans="1:21" ht="65.25" customHeight="1">
      <c r="A34" s="49"/>
      <c r="B34" s="51"/>
      <c r="C34" s="51"/>
      <c r="D34" s="53"/>
      <c r="E34" s="31" t="s">
        <v>50</v>
      </c>
      <c r="F34" s="31" t="s">
        <v>57</v>
      </c>
      <c r="G34" s="31" t="s">
        <v>57</v>
      </c>
      <c r="H34" s="44">
        <v>0</v>
      </c>
      <c r="I34" s="44">
        <v>0</v>
      </c>
      <c r="J34" s="44"/>
      <c r="K34" s="44">
        <v>0</v>
      </c>
      <c r="L34" s="44">
        <v>0</v>
      </c>
      <c r="M34" s="44">
        <v>0</v>
      </c>
      <c r="N34" s="44"/>
      <c r="O34" s="44">
        <v>0</v>
      </c>
      <c r="P34" s="44">
        <v>0</v>
      </c>
      <c r="Q34" s="44">
        <v>0</v>
      </c>
      <c r="R34" s="44"/>
      <c r="S34" s="44"/>
      <c r="T34" s="38"/>
      <c r="U34" s="3"/>
    </row>
    <row r="35" spans="1:21" ht="125.25" customHeight="1">
      <c r="A35" s="49"/>
      <c r="B35" s="51"/>
      <c r="C35" s="51"/>
      <c r="D35" s="53"/>
      <c r="E35" s="31" t="s">
        <v>73</v>
      </c>
      <c r="F35" s="31" t="s">
        <v>73</v>
      </c>
      <c r="G35" s="31" t="s">
        <v>73</v>
      </c>
      <c r="H35" s="44">
        <v>0</v>
      </c>
      <c r="I35" s="44">
        <v>0</v>
      </c>
      <c r="J35" s="44"/>
      <c r="K35" s="44">
        <v>0</v>
      </c>
      <c r="L35" s="44">
        <v>0</v>
      </c>
      <c r="M35" s="44">
        <v>0</v>
      </c>
      <c r="N35" s="44"/>
      <c r="O35" s="44">
        <v>0</v>
      </c>
      <c r="P35" s="44">
        <v>0</v>
      </c>
      <c r="Q35" s="44">
        <v>0</v>
      </c>
      <c r="R35" s="44"/>
      <c r="S35" s="44"/>
      <c r="T35" s="38"/>
      <c r="U35" s="3"/>
    </row>
    <row r="36" spans="1:21" ht="51.75" customHeight="1">
      <c r="A36" s="49"/>
      <c r="B36" s="51"/>
      <c r="C36" s="51"/>
      <c r="D36" s="53"/>
      <c r="E36" s="25" t="s">
        <v>51</v>
      </c>
      <c r="F36" s="25" t="s">
        <v>51</v>
      </c>
      <c r="G36" s="26" t="s">
        <v>51</v>
      </c>
      <c r="H36" s="44">
        <v>0</v>
      </c>
      <c r="I36" s="44">
        <v>0</v>
      </c>
      <c r="J36" s="44"/>
      <c r="K36" s="44">
        <v>0</v>
      </c>
      <c r="L36" s="44">
        <v>0</v>
      </c>
      <c r="M36" s="44">
        <v>0</v>
      </c>
      <c r="N36" s="44"/>
      <c r="O36" s="44">
        <v>0</v>
      </c>
      <c r="P36" s="44">
        <v>0</v>
      </c>
      <c r="Q36" s="44">
        <v>0</v>
      </c>
      <c r="R36" s="44"/>
      <c r="S36" s="44"/>
      <c r="T36" s="38"/>
      <c r="U36" s="3"/>
    </row>
    <row r="37" spans="1:21" ht="75" customHeight="1">
      <c r="A37" s="49"/>
      <c r="B37" s="51"/>
      <c r="C37" s="51"/>
      <c r="D37" s="53"/>
      <c r="E37" s="18" t="s">
        <v>36</v>
      </c>
      <c r="F37" s="25" t="s">
        <v>36</v>
      </c>
      <c r="G37" s="26" t="s">
        <v>36</v>
      </c>
      <c r="H37" s="44">
        <v>0</v>
      </c>
      <c r="I37" s="44">
        <v>0</v>
      </c>
      <c r="J37" s="44"/>
      <c r="K37" s="44">
        <v>0</v>
      </c>
      <c r="L37" s="44">
        <v>0</v>
      </c>
      <c r="M37" s="44">
        <v>0</v>
      </c>
      <c r="N37" s="44"/>
      <c r="O37" s="44">
        <v>0</v>
      </c>
      <c r="P37" s="44">
        <v>0</v>
      </c>
      <c r="Q37" s="44">
        <v>0</v>
      </c>
      <c r="R37" s="44"/>
      <c r="S37" s="44"/>
      <c r="T37" s="38"/>
      <c r="U37" s="3"/>
    </row>
    <row r="38" spans="1:21" ht="57" customHeight="1">
      <c r="A38" s="50"/>
      <c r="B38" s="51"/>
      <c r="C38" s="51"/>
      <c r="D38" s="54"/>
      <c r="E38" s="32"/>
      <c r="F38" s="32"/>
      <c r="G38" s="32"/>
      <c r="H38" s="45">
        <v>0</v>
      </c>
      <c r="I38" s="45">
        <v>0</v>
      </c>
      <c r="J38" s="45"/>
      <c r="K38" s="45">
        <v>0</v>
      </c>
      <c r="L38" s="45">
        <v>0</v>
      </c>
      <c r="M38" s="45">
        <v>0</v>
      </c>
      <c r="N38" s="45"/>
      <c r="O38" s="45">
        <v>0</v>
      </c>
      <c r="P38" s="45">
        <v>0</v>
      </c>
      <c r="Q38" s="45">
        <v>0</v>
      </c>
      <c r="R38" s="45"/>
      <c r="S38" s="45"/>
      <c r="T38" s="38"/>
      <c r="U38" s="3"/>
    </row>
    <row r="39" spans="1:21">
      <c r="A39" s="39" t="s">
        <v>37</v>
      </c>
      <c r="B39" s="40"/>
      <c r="C39" s="40"/>
      <c r="D39" s="40"/>
      <c r="E39" s="41"/>
      <c r="F39" s="41"/>
      <c r="G39" s="42"/>
      <c r="H39" s="22">
        <f>H15+H18+H22+H25+H27+H30</f>
        <v>140.30000000000001</v>
      </c>
      <c r="I39" s="22">
        <f t="shared" ref="I39:S39" si="34">I15+I18+I22+I25+I27+I30</f>
        <v>835.4</v>
      </c>
      <c r="J39" s="22">
        <f t="shared" si="34"/>
        <v>90156.400000000009</v>
      </c>
      <c r="K39" s="22">
        <f t="shared" si="34"/>
        <v>0</v>
      </c>
      <c r="L39" s="22">
        <f t="shared" si="34"/>
        <v>39.299999999999997</v>
      </c>
      <c r="M39" s="22">
        <f t="shared" si="34"/>
        <v>14.5</v>
      </c>
      <c r="N39" s="22">
        <f t="shared" si="34"/>
        <v>85388.300000000017</v>
      </c>
      <c r="O39" s="22">
        <f t="shared" si="34"/>
        <v>0</v>
      </c>
      <c r="P39" s="22">
        <f t="shared" si="34"/>
        <v>40.299999999999997</v>
      </c>
      <c r="Q39" s="22">
        <f t="shared" si="34"/>
        <v>17.3</v>
      </c>
      <c r="R39" s="22">
        <f t="shared" si="34"/>
        <v>85388.200000000012</v>
      </c>
      <c r="S39" s="22">
        <f t="shared" si="34"/>
        <v>0</v>
      </c>
      <c r="T39" s="4"/>
      <c r="U39" s="4"/>
    </row>
    <row r="40" spans="1:21">
      <c r="A40" s="6"/>
      <c r="B40" s="7"/>
      <c r="C40" s="7"/>
      <c r="D40" s="7"/>
      <c r="E40" s="6"/>
      <c r="F40" s="6"/>
      <c r="G40" s="6"/>
      <c r="H40" s="6"/>
      <c r="I40" s="6"/>
      <c r="J40" s="6"/>
      <c r="K40" s="6"/>
      <c r="L40" s="5"/>
      <c r="M40" s="5"/>
      <c r="N40" s="5"/>
      <c r="O40" s="5"/>
      <c r="P40" s="23"/>
      <c r="Q40" s="23"/>
      <c r="R40" s="23"/>
      <c r="S40" s="23"/>
    </row>
    <row r="42" spans="1:21">
      <c r="H42" s="33"/>
      <c r="J42" s="34"/>
      <c r="N42" s="34"/>
      <c r="O42" s="35"/>
      <c r="P42" s="36"/>
      <c r="Q42" s="36"/>
      <c r="R42" s="37"/>
      <c r="S42" s="36"/>
      <c r="T42" s="35"/>
    </row>
  </sheetData>
  <mergeCells count="64">
    <mergeCell ref="A8:O8"/>
    <mergeCell ref="L1:S1"/>
    <mergeCell ref="K2:S2"/>
    <mergeCell ref="K3:S3"/>
    <mergeCell ref="K4:S4"/>
    <mergeCell ref="A7:O7"/>
    <mergeCell ref="A9:O9"/>
    <mergeCell ref="A11:A13"/>
    <mergeCell ref="B11:B13"/>
    <mergeCell ref="C11:D11"/>
    <mergeCell ref="E11:G11"/>
    <mergeCell ref="H11:K11"/>
    <mergeCell ref="L11:O11"/>
    <mergeCell ref="L12:L13"/>
    <mergeCell ref="M12:M13"/>
    <mergeCell ref="N12:N13"/>
    <mergeCell ref="G12:G13"/>
    <mergeCell ref="A15:G15"/>
    <mergeCell ref="P11:S11"/>
    <mergeCell ref="C12:C13"/>
    <mergeCell ref="D12:D13"/>
    <mergeCell ref="E12:E13"/>
    <mergeCell ref="F12:F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A27:G27"/>
    <mergeCell ref="B16:B17"/>
    <mergeCell ref="C16:C17"/>
    <mergeCell ref="D16:D17"/>
    <mergeCell ref="A18:G18"/>
    <mergeCell ref="B19:B21"/>
    <mergeCell ref="C19:C21"/>
    <mergeCell ref="D19:D21"/>
    <mergeCell ref="A22:G22"/>
    <mergeCell ref="B23:B24"/>
    <mergeCell ref="C23:C24"/>
    <mergeCell ref="D23:D24"/>
    <mergeCell ref="A25:G25"/>
    <mergeCell ref="A30:G30"/>
    <mergeCell ref="A31:A38"/>
    <mergeCell ref="B31:B38"/>
    <mergeCell ref="C31:C38"/>
    <mergeCell ref="D31:D38"/>
    <mergeCell ref="T31:T38"/>
    <mergeCell ref="A39:G39"/>
    <mergeCell ref="H31:H38"/>
    <mergeCell ref="I31:I38"/>
    <mergeCell ref="J31:J38"/>
    <mergeCell ref="K31:K38"/>
    <mergeCell ref="L31:L38"/>
    <mergeCell ref="M31:M38"/>
    <mergeCell ref="N31:N38"/>
    <mergeCell ref="O31:O38"/>
    <mergeCell ref="P31:P38"/>
    <mergeCell ref="Q31:Q38"/>
    <mergeCell ref="R31:R38"/>
    <mergeCell ref="S31:S38"/>
  </mergeCells>
  <pageMargins left="0.7" right="0.7" top="0.75" bottom="0.75" header="0.3" footer="0.3"/>
  <pageSetup paperSize="9" scale="52" orientation="landscape" horizontalDpi="180" verticalDpi="18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2026-03-16T12:53:51Z</dcterms:modified>
</cp:coreProperties>
</file>